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Магнитный винил" sheetId="1" r:id="rId3"/>
  </sheets>
  <definedNames/>
  <calcPr/>
</workbook>
</file>

<file path=xl/sharedStrings.xml><?xml version="1.0" encoding="utf-8"?>
<sst xmlns="http://schemas.openxmlformats.org/spreadsheetml/2006/main" count="188" uniqueCount="105">
  <si>
    <t>8(800) 500-71-72</t>
  </si>
  <si>
    <t>Курс:</t>
  </si>
  <si>
    <t>Магнитный винил в рулонах и листах, Магнитная лента</t>
  </si>
  <si>
    <t>Номенклатура</t>
  </si>
  <si>
    <t>Кол-во на паллете</t>
  </si>
  <si>
    <t>Цена за шт $</t>
  </si>
  <si>
    <t>Цена за шт ₽</t>
  </si>
  <si>
    <t>Опт от 50 шт</t>
  </si>
  <si>
    <t>Ед.изм</t>
  </si>
  <si>
    <t xml:space="preserve">Магнитная Лента  </t>
  </si>
  <si>
    <t>Магнитная лента 9 мм. с клеевым слоем Тип А</t>
  </si>
  <si>
    <t>рул</t>
  </si>
  <si>
    <t>Магнитная лента 9 мм. с клеевым слоем Тип Б</t>
  </si>
  <si>
    <t>Магнитная лента 12.7 мм. с клеевым слоем Тип А</t>
  </si>
  <si>
    <t>Магнитная лента 12.7 мм. с клеевым слоем Тип Б</t>
  </si>
  <si>
    <t>Магнитная лента 12.7 мм. с клеевым слоем 3М Тип А</t>
  </si>
  <si>
    <t>Магнитная лента 12.7 мм. с клеевым слоем 3М Тип Б</t>
  </si>
  <si>
    <t>Магнитная лента 12.7 мм. с клеевым слоем Тип А США (Теса)</t>
  </si>
  <si>
    <t>Магнитная лента 12.7 мм. с клеевым слоем Тип Б США (Теса)</t>
  </si>
  <si>
    <t>Магнитная лента 25.4 мм. с клеевым слоем Тип А</t>
  </si>
  <si>
    <t>Магнитная лента 25.4 мм. с клеевым слоем Тип Б</t>
  </si>
  <si>
    <t>Магнитная лента 25.4 мм. с клеевым слоем 3M Тип А</t>
  </si>
  <si>
    <t>Магнитная лента 25.4 мм. с клеевым слоем 3М Тип Б</t>
  </si>
  <si>
    <t>Магнитная лента 25.4 мм. с клеевым слоем Тип А США</t>
  </si>
  <si>
    <t>Магнитная лента 25.4 мм. с клеевым слоем Тип Б США</t>
  </si>
  <si>
    <t>Магнитный винил с клеевым слоем</t>
  </si>
  <si>
    <t>Магнитный винил 0.25 мм с клеевым слоем рулон 0.62х30.5 м</t>
  </si>
  <si>
    <t>Магнитный винил 0.4 мм с клеевым слоем рулон 0.62х30.5 м</t>
  </si>
  <si>
    <t>Магнитный винил 0.5 мм с клеевым слоем рулон 0.62х30.5 м</t>
  </si>
  <si>
    <t>Магнитный винил 0.7 мм с клеевым слоем рулон 0.62х30.5 м</t>
  </si>
  <si>
    <t>Магнитный винил 0.9 мм с клеевым слоем  рулон 0.62х30.5 м</t>
  </si>
  <si>
    <t>Магнитный винил 1.5 мм с клеевым слоем рулон 0.62х15 м</t>
  </si>
  <si>
    <t>Магнитный винил 2.0 мм с клеевым слоем рулон 0.62х10 м</t>
  </si>
  <si>
    <t>Магнитный винил без покрытия</t>
  </si>
  <si>
    <t>Магнитный винил 0.25 мм без клеевого слоя рулон 0.62х30.5 м</t>
  </si>
  <si>
    <t>Магнитный винил 0.4 мм без клеевого слоя рулон 0.62х30.5 м без бумаги</t>
  </si>
  <si>
    <t>Магнитный винил 0.4 мм без клеевого слоя рулон 0.62х30.5 м</t>
  </si>
  <si>
    <t>Магнитный винил 0.5 мм без клеевого слоя рулон 0.62х30.5 м</t>
  </si>
  <si>
    <t>Магнитный винил 0.7 мм без клеевого слоя рулон 0.62х30.5 м</t>
  </si>
  <si>
    <t>Магнитный винил 0.9 мм без клеевого слоя рулон 0.62х30.5 м</t>
  </si>
  <si>
    <t>Магнитный винил 1.5 мм без клеевого слоя рулон 0.62х15 м</t>
  </si>
  <si>
    <t>Магнитный винил  2.0 мм без клеевого слоя рулон 0.62х10 м</t>
  </si>
  <si>
    <t>Магнитный винил ПВХ</t>
  </si>
  <si>
    <t>Магнитный винил 0.25 мм с белым матовым ПВХ 0.62х30.5 м</t>
  </si>
  <si>
    <t>King</t>
  </si>
  <si>
    <t>Магнитный винил 0.4 мм с белым матовым ПВХ 0.62х30.5 м</t>
  </si>
  <si>
    <t>Aic</t>
  </si>
  <si>
    <t>Магнитный винил 0.5 мм с белым матовым ПВХ покрытием 0.62х30.5 м</t>
  </si>
  <si>
    <t>Магнитный винил 0.5 мм с белым глянцевым ПВХ покрытием 0.62х30.5 м</t>
  </si>
  <si>
    <t>Магнитный винил 0.7 мм с белым матовым ПВХ покрытием 0.62х30.5 м</t>
  </si>
  <si>
    <t>Магнитный винил 0.7 мм с белым глянцевым ПВХ покрытием 0.62х30.5 м</t>
  </si>
  <si>
    <t>Магнитный винил ПВХ в листах 0,62х1 м</t>
  </si>
  <si>
    <t>Магнитный лист 0.5 мм с белым матовым ПВХ покрытием 620х1000 мм</t>
  </si>
  <si>
    <t>лист</t>
  </si>
  <si>
    <t>Магнитный лист 0.7 мм с белым матовым ПВХ покрытием 620х1000 мм</t>
  </si>
  <si>
    <t>Магнитный лист 0.5 мм с белым глянцевым ПВХ покрытием 620х1000 мм</t>
  </si>
  <si>
    <t>Магнитный лист 0.7 мм с белым глянцевым ПВХ покрытием 620х1000 мм</t>
  </si>
  <si>
    <t xml:space="preserve">Мягкое Железо  </t>
  </si>
  <si>
    <t>Мягкое железо 0.4 мм с клеевым слоем рулон 0.62х30.5</t>
  </si>
  <si>
    <t>Мягкое железо 0.4 мм без клеевого слоя рулон 0.62х30.5</t>
  </si>
  <si>
    <t>Мягкое железо 0.4 мм с клеевым слоем лист 620х1000 мм</t>
  </si>
  <si>
    <t>Мягкое железо 0.4 мм без клеевого слоя лист 620х1000 мм</t>
  </si>
  <si>
    <t>Магнитный винил для Авторекламы</t>
  </si>
  <si>
    <t>Магнитный винил 0.5 мм в рулоне Анизотропный 0.62х30.5 м</t>
  </si>
  <si>
    <t>Магнитный винил 1.2 мм в рулоне Анизотропный 0.62х15 м</t>
  </si>
  <si>
    <t>Магнитный лист 0.5 мм Анизотропный 620х1000 мм</t>
  </si>
  <si>
    <t>Магнитный лист 1.2 мм Анизотропный 620х1000 мм</t>
  </si>
  <si>
    <t>Листы 0,62х1м (с клеевым слоем)</t>
  </si>
  <si>
    <t>Магнитный лист 0.25 мм с клеевым слоем 620х1000 мм</t>
  </si>
  <si>
    <t>Магнитный лист 0.4 мм с клеевым слоем 620х1000 мм</t>
  </si>
  <si>
    <t>Магнитный лист 0.5 мм с клеевым слоем 620х1000 мм</t>
  </si>
  <si>
    <t>Магнитный лист 0.7 мм с клеевым слоем 620х1000 мм</t>
  </si>
  <si>
    <t>Магнитный лист 0.9 мм с клеевым слоем 620х1000 мм</t>
  </si>
  <si>
    <t>Магнитный лист 1.5 мм с клеевым слоем 620х1000 мм</t>
  </si>
  <si>
    <t>Магнитный лист 2.0 мм с клеевым слоем 620х1000 мм</t>
  </si>
  <si>
    <t>Листы 0,62х1м (без покрытия)</t>
  </si>
  <si>
    <t>Магнитный лист 0.25 мм без покрытия 620х1000 мм</t>
  </si>
  <si>
    <t>Магнитный лист 0.4 мм без покрытия 620х1000 мм</t>
  </si>
  <si>
    <t>Магнитный лист 0.5 мм без покрытия 620х1000 мм</t>
  </si>
  <si>
    <t>Магнитный лист 0.7 мм без покрытия 620х1000 мм</t>
  </si>
  <si>
    <t>Магнитный лист 0.9 мм без покрытия 620х1000 мм</t>
  </si>
  <si>
    <t>Магнитный лист 1.5 мм без покрытия 620х1000 мм</t>
  </si>
  <si>
    <t>Магнитный лист 2.0 мм без покрытия 620х1000 мм</t>
  </si>
  <si>
    <t>Листы А3</t>
  </si>
  <si>
    <t>Магнитный лист А3 толщина 0.25 мм с клеевым слоем</t>
  </si>
  <si>
    <t>Магнитный лист А3 толщина 0.4 мм с клеевым слоем</t>
  </si>
  <si>
    <t>Магнитный лист А3 толщина 0.5 мм с клеевым слоем.</t>
  </si>
  <si>
    <t>Магнитный лист А3 толщина 0.7 мм с клеевым слоем.</t>
  </si>
  <si>
    <t>Магнитный лист А3 толщина 0.9 мм с клеевым слоем.</t>
  </si>
  <si>
    <t>Магнитный лист А3 толщина 0.25 мм без покрытия</t>
  </si>
  <si>
    <t>Магнитный лист А3 толщина 0.4 мм без покрытия</t>
  </si>
  <si>
    <t>Магнитный лист А3 толщина 0.5 мм без покрытия</t>
  </si>
  <si>
    <t>Магнитный лист А3 толщина 0.7 мм без покрытия</t>
  </si>
  <si>
    <t>Магнитный лист А3 толщина 0.9 мм без покрытия</t>
  </si>
  <si>
    <t>Листы А4</t>
  </si>
  <si>
    <t>Магнитный лист А4 толщина 0.25 мм с клеевым слоем</t>
  </si>
  <si>
    <t>Магнитный лист А4 толщина 0.4 мм с клеевым слоем</t>
  </si>
  <si>
    <t>Магнитный лист А4 толщина 0.5 мм с клеевым слоем</t>
  </si>
  <si>
    <t>Магнитный лист А4 толщина 0.7 мм с клеевым слоем</t>
  </si>
  <si>
    <t>Магнитный лист А4 толщина 0.9 мм с клеевым слоем</t>
  </si>
  <si>
    <t>Магнитный лист А4 толщина 0.25 мм без покрытия</t>
  </si>
  <si>
    <t>Магнитный лист А4 толщина 0.4 мм без покрытия</t>
  </si>
  <si>
    <t>Магнитный лист А4 толщина 0.5 мм без покрытия</t>
  </si>
  <si>
    <t>Магнитный лист А4 толщина 0.7 мм без покрытия</t>
  </si>
  <si>
    <t>Магнитный лист А4 толщина 0.9 мм без покрытия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</si>
</sst>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[$руб.-419];[RED]\-#,##0.00\ [$руб.-419]"/>
  </numFmts>
  <fonts count="18">
    <font>
      <sz val="10.0"/>
      <color rgb="FF000000"/>
      <name val="Arial"/>
    </font>
    <font>
      <b/>
      <u/>
      <sz val="16.0"/>
      <color rgb="FF0000CC"/>
      <name val="Arial"/>
    </font>
    <font/>
    <font>
      <sz val="10.0"/>
      <color rgb="FF0000CC"/>
      <name val="Arial"/>
    </font>
    <font>
      <sz val="10.0"/>
      <name val="Arial"/>
    </font>
    <font>
      <b/>
      <sz val="15.0"/>
      <color rgb="FF0000CC"/>
      <name val="Arial"/>
    </font>
    <font>
      <b/>
      <u/>
      <sz val="15.0"/>
      <color rgb="FF000000"/>
      <name val="Arial"/>
    </font>
    <font>
      <b/>
      <sz val="10.0"/>
      <color rgb="FF000000"/>
      <name val="Arial"/>
    </font>
    <font>
      <b/>
      <sz val="10.0"/>
      <color rgb="FFEEEEEE"/>
      <name val="Arial"/>
    </font>
    <font>
      <b/>
      <sz val="16.0"/>
      <color rgb="FF000000"/>
      <name val="Arial"/>
    </font>
    <font>
      <b/>
      <sz val="10.0"/>
      <color rgb="FFFFFFFF"/>
      <name val="Arial"/>
    </font>
    <font>
      <b/>
      <sz val="14.0"/>
      <color rgb="FFFFFFFF"/>
      <name val="Arial"/>
    </font>
    <font>
      <b/>
      <sz val="10.0"/>
      <name val="Arial"/>
    </font>
    <font>
      <sz val="11.0"/>
      <name val="Cambria"/>
    </font>
    <font>
      <b/>
      <u/>
      <sz val="10.0"/>
      <name val="Arial"/>
    </font>
    <font>
      <b/>
      <sz val="10.0"/>
      <color rgb="FF2B2BD2"/>
      <name val="Arial"/>
    </font>
    <font>
      <sz val="10.0"/>
      <color rgb="FFFFFFFF"/>
      <name val="Arial"/>
    </font>
    <font>
      <b/>
      <u/>
      <sz val="15.0"/>
      <color rgb="FF0000FF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0066"/>
        <bgColor rgb="FF000066"/>
      </patternFill>
    </fill>
    <fill>
      <patternFill patternType="solid">
        <fgColor rgb="FF3F3FBE"/>
        <bgColor rgb="FF3F3FBE"/>
      </patternFill>
    </fill>
    <fill>
      <patternFill patternType="solid">
        <fgColor rgb="FF0066CC"/>
        <bgColor rgb="FF0066CC"/>
      </patternFill>
    </fill>
  </fills>
  <borders count="1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</border>
    <border>
      <left/>
      <right/>
      <top/>
      <bottom/>
    </border>
    <border>
      <left/>
      <top/>
      <bottom/>
    </border>
    <border>
      <right/>
      <top/>
      <bottom/>
    </border>
    <border>
      <left/>
      <right/>
    </border>
    <border>
      <left/>
      <right/>
      <bottom/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1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center" shrinkToFit="0" vertical="bottom" wrapText="1"/>
    </xf>
    <xf borderId="5" fillId="2" fontId="3" numFmtId="0" xfId="0" applyAlignment="1" applyBorder="1" applyFont="1">
      <alignment horizontal="center" shrinkToFit="0" vertical="bottom" wrapText="1"/>
    </xf>
    <xf borderId="5" fillId="2" fontId="4" numFmtId="164" xfId="0" applyAlignment="1" applyBorder="1" applyFont="1" applyNumberFormat="1">
      <alignment horizontal="center" shrinkToFit="0" vertical="bottom" wrapText="0"/>
    </xf>
    <xf borderId="6" fillId="2" fontId="5" numFmtId="1" xfId="0" applyAlignment="1" applyBorder="1" applyFont="1" applyNumberFormat="1">
      <alignment horizontal="center" shrinkToFit="0" vertical="bottom" wrapText="1"/>
    </xf>
    <xf borderId="7" fillId="0" fontId="2" numFmtId="0" xfId="0" applyBorder="1" applyFont="1"/>
    <xf borderId="5" fillId="2" fontId="4" numFmtId="0" xfId="0" applyAlignment="1" applyBorder="1" applyFont="1">
      <alignment shrinkToFit="0" vertical="bottom" wrapText="0"/>
    </xf>
    <xf borderId="8" fillId="0" fontId="2" numFmtId="0" xfId="0" applyBorder="1" applyFont="1"/>
    <xf borderId="5" fillId="2" fontId="0" numFmtId="0" xfId="0" applyAlignment="1" applyBorder="1" applyFont="1">
      <alignment horizontal="center" shrinkToFit="0" vertical="bottom" wrapText="1"/>
    </xf>
    <xf borderId="6" fillId="2" fontId="6" numFmtId="1" xfId="0" applyAlignment="1" applyBorder="1" applyFont="1" applyNumberFormat="1">
      <alignment horizontal="center" shrinkToFit="0" vertical="bottom" wrapText="1"/>
    </xf>
    <xf borderId="5" fillId="2" fontId="0" numFmtId="1" xfId="0" applyAlignment="1" applyBorder="1" applyFont="1" applyNumberFormat="1">
      <alignment horizontal="center" shrinkToFit="0" vertical="bottom" wrapText="1"/>
    </xf>
    <xf borderId="9" fillId="0" fontId="2" numFmtId="0" xfId="0" applyBorder="1" applyFont="1"/>
    <xf borderId="5" fillId="2" fontId="7" numFmtId="1" xfId="0" applyAlignment="1" applyBorder="1" applyFont="1" applyNumberFormat="1">
      <alignment horizontal="center" shrinkToFit="0" vertical="bottom" wrapText="1"/>
    </xf>
    <xf borderId="5" fillId="2" fontId="8" numFmtId="0" xfId="0" applyAlignment="1" applyBorder="1" applyFont="1">
      <alignment horizontal="center" shrinkToFit="0" vertical="bottom" wrapText="1"/>
    </xf>
    <xf borderId="6" fillId="2" fontId="9" numFmtId="0" xfId="0" applyAlignment="1" applyBorder="1" applyFont="1">
      <alignment horizontal="center" shrinkToFit="0" vertical="bottom" wrapText="1"/>
    </xf>
    <xf borderId="10" fillId="0" fontId="2" numFmtId="0" xfId="0" applyBorder="1" applyFont="1"/>
    <xf borderId="11" fillId="3" fontId="10" numFmtId="0" xfId="0" applyAlignment="1" applyBorder="1" applyFill="1" applyFont="1">
      <alignment horizontal="center" shrinkToFit="0" vertical="bottom" wrapText="1"/>
    </xf>
    <xf borderId="11" fillId="3" fontId="10" numFmtId="164" xfId="0" applyAlignment="1" applyBorder="1" applyFont="1" applyNumberFormat="1">
      <alignment horizontal="center" shrinkToFit="0" vertical="bottom" wrapText="1"/>
    </xf>
    <xf borderId="11" fillId="3" fontId="10" numFmtId="1" xfId="0" applyAlignment="1" applyBorder="1" applyFont="1" applyNumberFormat="1">
      <alignment horizontal="center" shrinkToFit="0" vertical="bottom" wrapText="1"/>
    </xf>
    <xf borderId="11" fillId="4" fontId="11" numFmtId="0" xfId="0" applyAlignment="1" applyBorder="1" applyFill="1" applyFont="1">
      <alignment horizontal="center" shrinkToFit="0" vertical="bottom" wrapText="0"/>
    </xf>
    <xf borderId="11" fillId="4" fontId="12" numFmtId="0" xfId="0" applyAlignment="1" applyBorder="1" applyFont="1">
      <alignment horizontal="center" shrinkToFit="0" vertical="bottom" wrapText="1"/>
    </xf>
    <xf borderId="12" fillId="4" fontId="13" numFmtId="0" xfId="0" applyAlignment="1" applyBorder="1" applyFont="1">
      <alignment shrinkToFit="0" vertical="bottom" wrapText="0"/>
    </xf>
    <xf borderId="13" fillId="4" fontId="13" numFmtId="0" xfId="0" applyAlignment="1" applyBorder="1" applyFont="1">
      <alignment shrinkToFit="0" vertical="bottom" wrapText="0"/>
    </xf>
    <xf borderId="11" fillId="2" fontId="12" numFmtId="0" xfId="0" applyAlignment="1" applyBorder="1" applyFont="1">
      <alignment shrinkToFit="0" vertical="bottom" wrapText="0"/>
    </xf>
    <xf borderId="11" fillId="2" fontId="4" numFmtId="0" xfId="0" applyAlignment="1" applyBorder="1" applyFont="1">
      <alignment horizontal="center" shrinkToFit="0" vertical="bottom" wrapText="1"/>
    </xf>
    <xf borderId="11" fillId="2" fontId="14" numFmtId="2" xfId="0" applyAlignment="1" applyBorder="1" applyFont="1" applyNumberFormat="1">
      <alignment horizontal="center" shrinkToFit="0" vertical="bottom" wrapText="0"/>
    </xf>
    <xf borderId="11" fillId="5" fontId="10" numFmtId="2" xfId="0" applyAlignment="1" applyBorder="1" applyFill="1" applyFont="1" applyNumberFormat="1">
      <alignment horizontal="center" shrinkToFit="0" vertical="bottom" wrapText="1"/>
    </xf>
    <xf borderId="11" fillId="2" fontId="0" numFmtId="2" xfId="0" applyAlignment="1" applyBorder="1" applyFont="1" applyNumberFormat="1">
      <alignment horizontal="center" shrinkToFit="0" vertical="bottom" wrapText="1"/>
    </xf>
    <xf borderId="11" fillId="4" fontId="4" numFmtId="0" xfId="0" applyAlignment="1" applyBorder="1" applyFont="1">
      <alignment horizontal="center" shrinkToFit="0" vertical="bottom" wrapText="1"/>
    </xf>
    <xf borderId="11" fillId="2" fontId="4" numFmtId="2" xfId="0" applyAlignment="1" applyBorder="1" applyFont="1" applyNumberFormat="1">
      <alignment horizontal="center" shrinkToFit="0" vertical="bottom" wrapText="0"/>
    </xf>
    <xf borderId="11" fillId="5" fontId="15" numFmtId="2" xfId="0" applyAlignment="1" applyBorder="1" applyFont="1" applyNumberFormat="1">
      <alignment horizontal="center" shrinkToFit="0" vertical="bottom" wrapText="1"/>
    </xf>
    <xf borderId="11" fillId="2" fontId="16" numFmtId="2" xfId="0" applyAlignment="1" applyBorder="1" applyFont="1" applyNumberFormat="1">
      <alignment horizontal="center" shrinkToFit="0" vertical="bottom" wrapText="1"/>
    </xf>
    <xf borderId="11" fillId="4" fontId="0" numFmtId="2" xfId="0" applyAlignment="1" applyBorder="1" applyFont="1" applyNumberFormat="1">
      <alignment horizontal="center" shrinkToFit="0" vertical="bottom" wrapText="1"/>
    </xf>
    <xf borderId="11" fillId="2" fontId="4" numFmtId="0" xfId="0" applyAlignment="1" applyBorder="1" applyFont="1">
      <alignment shrinkToFit="0" vertical="bottom" wrapText="0"/>
    </xf>
    <xf borderId="11" fillId="4" fontId="4" numFmtId="0" xfId="0" applyAlignment="1" applyBorder="1" applyFont="1">
      <alignment shrinkToFit="0" vertical="bottom" wrapText="0"/>
    </xf>
    <xf borderId="11" fillId="2" fontId="4" numFmtId="0" xfId="0" applyAlignment="1" applyBorder="1" applyFont="1">
      <alignment horizontal="center" shrinkToFit="0" vertical="bottom" wrapText="0"/>
    </xf>
    <xf borderId="11" fillId="5" fontId="11" numFmtId="0" xfId="0" applyAlignment="1" applyBorder="1" applyFont="1">
      <alignment horizontal="center" shrinkToFit="0" vertical="bottom" wrapText="0"/>
    </xf>
    <xf borderId="1" fillId="5" fontId="4" numFmtId="0" xfId="0" applyAlignment="1" applyBorder="1" applyFont="1">
      <alignment shrinkToFit="0" vertical="bottom" wrapText="0"/>
    </xf>
    <xf borderId="1" fillId="5" fontId="16" numFmtId="0" xfId="0" applyAlignment="1" applyBorder="1" applyFont="1">
      <alignment horizontal="center" shrinkToFit="0" vertical="bottom" wrapText="0"/>
    </xf>
    <xf borderId="1" fillId="5" fontId="16" numFmtId="0" xfId="0" applyAlignment="1" applyBorder="1" applyFont="1">
      <alignment shrinkToFit="0" vertical="bottom" wrapText="0"/>
    </xf>
    <xf borderId="0" fillId="0" fontId="17" numFmtId="0" xfId="0" applyAlignment="1" applyFont="1">
      <alignment horizontal="center" shrinkToFit="0" vertical="bottom" wrapText="0"/>
    </xf>
    <xf borderId="0" fillId="0" fontId="4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66675</xdr:colOff>
      <xdr:row>1</xdr:row>
      <xdr:rowOff>9525</xdr:rowOff>
    </xdr:from>
    <xdr:to>
      <xdr:col>0</xdr:col>
      <xdr:colOff>3876675</xdr:colOff>
      <xdr:row>5</xdr:row>
      <xdr:rowOff>9525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810000" cy="781050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400020"/>
  </sheetPr>
  <sheetViews>
    <sheetView workbookViewId="0"/>
  </sheetViews>
  <sheetFormatPr customHeight="1" defaultColWidth="14.43" defaultRowHeight="15.75"/>
  <cols>
    <col customWidth="1" min="1" max="1" width="67.57"/>
    <col customWidth="1" min="2" max="2" width="10.86"/>
    <col customWidth="1" min="3" max="3" width="9.0"/>
    <col customWidth="1" min="4" max="4" width="12.86"/>
    <col customWidth="1" min="5" max="5" width="10.29"/>
    <col customWidth="1" min="6" max="6" width="10.86"/>
  </cols>
  <sheetData>
    <row r="1" ht="21.75" customHeight="1">
      <c r="A1" s="1" t="str">
        <f>HYPERLINK("http://www.magsys.ru/","ООО Магнитные Системы www.magsys.ru")</f>
        <v>ООО Магнитные Системы www.magsys.ru</v>
      </c>
      <c r="B1" s="2"/>
      <c r="C1" s="2"/>
      <c r="D1" s="2"/>
      <c r="E1" s="2"/>
      <c r="F1" s="3"/>
    </row>
    <row r="2" ht="18.75" customHeight="1">
      <c r="A2" s="4"/>
      <c r="B2" s="5"/>
      <c r="C2" s="6"/>
      <c r="D2" s="7" t="s">
        <v>0</v>
      </c>
      <c r="E2" s="8"/>
      <c r="F2" s="9"/>
    </row>
    <row r="3" ht="17.25" customHeight="1">
      <c r="A3" s="10"/>
      <c r="B3" s="11"/>
      <c r="C3" s="6"/>
      <c r="D3" s="12" t="str">
        <f>HYPERLINK("mailto:info@magsys.ru","info@magsys.ru")</f>
        <v>info@magsys.ru</v>
      </c>
      <c r="E3" s="8"/>
      <c r="F3" s="9"/>
    </row>
    <row r="4" ht="12.75" customHeight="1">
      <c r="A4" s="10"/>
      <c r="B4" s="11"/>
      <c r="C4" s="6"/>
      <c r="D4" s="13"/>
      <c r="E4" s="11"/>
      <c r="F4" s="9"/>
    </row>
    <row r="5" ht="12.75" customHeight="1">
      <c r="A5" s="14"/>
      <c r="B5" s="11"/>
      <c r="C5" s="6"/>
      <c r="D5" s="15" t="s">
        <v>1</v>
      </c>
      <c r="E5" s="16">
        <v>60.0</v>
      </c>
      <c r="F5" s="9"/>
    </row>
    <row r="6" ht="12.75" customHeight="1">
      <c r="A6" s="11"/>
      <c r="B6" s="11"/>
      <c r="C6" s="6"/>
      <c r="D6" s="13"/>
      <c r="E6" s="11"/>
      <c r="F6" s="9"/>
    </row>
    <row r="7" ht="12.75" customHeight="1">
      <c r="A7" s="11"/>
      <c r="B7" s="11"/>
      <c r="C7" s="6"/>
      <c r="D7" s="13"/>
      <c r="E7" s="11"/>
      <c r="F7" s="9"/>
    </row>
    <row r="8" ht="18.0" customHeight="1">
      <c r="A8" s="17" t="s">
        <v>2</v>
      </c>
      <c r="B8" s="18"/>
      <c r="C8" s="18"/>
      <c r="D8" s="18"/>
      <c r="E8" s="8"/>
      <c r="F8" s="9"/>
    </row>
    <row r="9" ht="28.5" customHeight="1">
      <c r="A9" s="19" t="s">
        <v>3</v>
      </c>
      <c r="B9" s="19" t="s">
        <v>4</v>
      </c>
      <c r="C9" s="20" t="s">
        <v>5</v>
      </c>
      <c r="D9" s="21" t="s">
        <v>6</v>
      </c>
      <c r="E9" s="19" t="s">
        <v>7</v>
      </c>
      <c r="F9" s="19" t="s">
        <v>8</v>
      </c>
    </row>
    <row r="10" ht="24.75" customHeight="1">
      <c r="A10" s="22" t="s">
        <v>9</v>
      </c>
      <c r="B10" s="23"/>
      <c r="C10" s="24"/>
      <c r="D10" s="24"/>
      <c r="E10" s="25"/>
      <c r="F10" s="24"/>
    </row>
    <row r="11" ht="12.75" customHeight="1">
      <c r="A11" s="26" t="s">
        <v>10</v>
      </c>
      <c r="B11" s="27"/>
      <c r="C11" s="28">
        <v>7.5</v>
      </c>
      <c r="D11" s="29">
        <f t="shared" ref="D11:D24" si="1">C11*$E$5</f>
        <v>450</v>
      </c>
      <c r="E11" s="30">
        <f t="shared" ref="E11:E24" si="2">D11*0.85</f>
        <v>382.5</v>
      </c>
      <c r="F11" s="27" t="s">
        <v>11</v>
      </c>
    </row>
    <row r="12" ht="12.75" customHeight="1">
      <c r="A12" s="26" t="s">
        <v>12</v>
      </c>
      <c r="B12" s="27"/>
      <c r="C12" s="28">
        <v>7.5</v>
      </c>
      <c r="D12" s="29">
        <f t="shared" si="1"/>
        <v>450</v>
      </c>
      <c r="E12" s="30">
        <f t="shared" si="2"/>
        <v>382.5</v>
      </c>
      <c r="F12" s="27" t="s">
        <v>11</v>
      </c>
    </row>
    <row r="13" ht="12.75" customHeight="1">
      <c r="A13" s="26" t="s">
        <v>13</v>
      </c>
      <c r="B13" s="27"/>
      <c r="C13" s="28">
        <v>8.34</v>
      </c>
      <c r="D13" s="29">
        <f t="shared" si="1"/>
        <v>500.4</v>
      </c>
      <c r="E13" s="30">
        <f t="shared" si="2"/>
        <v>425.34</v>
      </c>
      <c r="F13" s="27" t="s">
        <v>11</v>
      </c>
    </row>
    <row r="14" ht="12.75" customHeight="1">
      <c r="A14" s="26" t="s">
        <v>14</v>
      </c>
      <c r="B14" s="27"/>
      <c r="C14" s="28">
        <v>8.34</v>
      </c>
      <c r="D14" s="29">
        <f t="shared" si="1"/>
        <v>500.4</v>
      </c>
      <c r="E14" s="30">
        <f t="shared" si="2"/>
        <v>425.34</v>
      </c>
      <c r="F14" s="27" t="s">
        <v>11</v>
      </c>
    </row>
    <row r="15" ht="12.75" customHeight="1">
      <c r="A15" s="26" t="s">
        <v>15</v>
      </c>
      <c r="B15" s="27"/>
      <c r="C15" s="28">
        <v>12.5</v>
      </c>
      <c r="D15" s="29">
        <f t="shared" si="1"/>
        <v>750</v>
      </c>
      <c r="E15" s="30">
        <f t="shared" si="2"/>
        <v>637.5</v>
      </c>
      <c r="F15" s="27" t="s">
        <v>11</v>
      </c>
    </row>
    <row r="16" ht="12.75" customHeight="1">
      <c r="A16" s="26" t="s">
        <v>16</v>
      </c>
      <c r="B16" s="27"/>
      <c r="C16" s="28">
        <v>12.5</v>
      </c>
      <c r="D16" s="29">
        <f t="shared" si="1"/>
        <v>750</v>
      </c>
      <c r="E16" s="30">
        <f t="shared" si="2"/>
        <v>637.5</v>
      </c>
      <c r="F16" s="27" t="s">
        <v>11</v>
      </c>
    </row>
    <row r="17" ht="12.75" customHeight="1">
      <c r="A17" s="26" t="s">
        <v>17</v>
      </c>
      <c r="B17" s="27"/>
      <c r="C17" s="28">
        <v>17.6</v>
      </c>
      <c r="D17" s="29">
        <f t="shared" si="1"/>
        <v>1056</v>
      </c>
      <c r="E17" s="30">
        <f t="shared" si="2"/>
        <v>897.6</v>
      </c>
      <c r="F17" s="27" t="s">
        <v>11</v>
      </c>
    </row>
    <row r="18" ht="12.75" customHeight="1">
      <c r="A18" s="26" t="s">
        <v>18</v>
      </c>
      <c r="B18" s="27"/>
      <c r="C18" s="28">
        <v>17.6</v>
      </c>
      <c r="D18" s="29">
        <f t="shared" si="1"/>
        <v>1056</v>
      </c>
      <c r="E18" s="30">
        <f t="shared" si="2"/>
        <v>897.6</v>
      </c>
      <c r="F18" s="27" t="s">
        <v>11</v>
      </c>
    </row>
    <row r="19" ht="12.75" customHeight="1">
      <c r="A19" s="26" t="s">
        <v>19</v>
      </c>
      <c r="B19" s="27"/>
      <c r="C19" s="28">
        <v>16.67</v>
      </c>
      <c r="D19" s="29">
        <f t="shared" si="1"/>
        <v>1000.2</v>
      </c>
      <c r="E19" s="30">
        <f t="shared" si="2"/>
        <v>850.17</v>
      </c>
      <c r="F19" s="27" t="s">
        <v>11</v>
      </c>
    </row>
    <row r="20" ht="12.75" customHeight="1">
      <c r="A20" s="26" t="s">
        <v>20</v>
      </c>
      <c r="B20" s="27"/>
      <c r="C20" s="28">
        <v>16.67</v>
      </c>
      <c r="D20" s="29">
        <f t="shared" si="1"/>
        <v>1000.2</v>
      </c>
      <c r="E20" s="30">
        <f t="shared" si="2"/>
        <v>850.17</v>
      </c>
      <c r="F20" s="27" t="s">
        <v>11</v>
      </c>
    </row>
    <row r="21" ht="12.75" customHeight="1">
      <c r="A21" s="26" t="s">
        <v>21</v>
      </c>
      <c r="B21" s="27"/>
      <c r="C21" s="28">
        <v>25.0</v>
      </c>
      <c r="D21" s="29">
        <f t="shared" si="1"/>
        <v>1500</v>
      </c>
      <c r="E21" s="30">
        <f t="shared" si="2"/>
        <v>1275</v>
      </c>
      <c r="F21" s="27" t="s">
        <v>11</v>
      </c>
    </row>
    <row r="22" ht="12.75" customHeight="1">
      <c r="A22" s="26" t="s">
        <v>22</v>
      </c>
      <c r="B22" s="27"/>
      <c r="C22" s="28">
        <v>25.0</v>
      </c>
      <c r="D22" s="29">
        <f t="shared" si="1"/>
        <v>1500</v>
      </c>
      <c r="E22" s="30">
        <f t="shared" si="2"/>
        <v>1275</v>
      </c>
      <c r="F22" s="27" t="s">
        <v>11</v>
      </c>
    </row>
    <row r="23" ht="12.75" customHeight="1">
      <c r="A23" s="26" t="s">
        <v>23</v>
      </c>
      <c r="B23" s="27"/>
      <c r="C23" s="28">
        <v>29.0</v>
      </c>
      <c r="D23" s="29">
        <f t="shared" si="1"/>
        <v>1740</v>
      </c>
      <c r="E23" s="30">
        <f t="shared" si="2"/>
        <v>1479</v>
      </c>
      <c r="F23" s="27" t="s">
        <v>11</v>
      </c>
    </row>
    <row r="24" ht="12.75" customHeight="1">
      <c r="A24" s="26" t="s">
        <v>24</v>
      </c>
      <c r="B24" s="27"/>
      <c r="C24" s="28">
        <v>29.0</v>
      </c>
      <c r="D24" s="29">
        <f t="shared" si="1"/>
        <v>1740</v>
      </c>
      <c r="E24" s="30">
        <f t="shared" si="2"/>
        <v>1479</v>
      </c>
      <c r="F24" s="27" t="s">
        <v>11</v>
      </c>
    </row>
    <row r="25" ht="18.75" customHeight="1">
      <c r="A25" s="22" t="s">
        <v>25</v>
      </c>
      <c r="B25" s="31"/>
      <c r="C25" s="24"/>
      <c r="D25" s="24"/>
      <c r="E25" s="25"/>
      <c r="F25" s="24"/>
    </row>
    <row r="26" ht="12.75" customHeight="1">
      <c r="A26" s="26" t="s">
        <v>26</v>
      </c>
      <c r="B26" s="27"/>
      <c r="C26" s="28">
        <v>83.0</v>
      </c>
      <c r="D26" s="29">
        <f t="shared" ref="D26:D32" si="3">C26*$E$5</f>
        <v>4980</v>
      </c>
      <c r="E26" s="30">
        <f t="shared" ref="E26:E32" si="4">D26*0.95</f>
        <v>4731</v>
      </c>
      <c r="F26" s="27" t="s">
        <v>11</v>
      </c>
    </row>
    <row r="27" ht="12.75" customHeight="1">
      <c r="A27" s="26" t="s">
        <v>27</v>
      </c>
      <c r="B27" s="27"/>
      <c r="C27" s="28">
        <v>84.21</v>
      </c>
      <c r="D27" s="29">
        <f t="shared" si="3"/>
        <v>5052.6</v>
      </c>
      <c r="E27" s="30">
        <f t="shared" si="4"/>
        <v>4799.97</v>
      </c>
      <c r="F27" s="27" t="s">
        <v>11</v>
      </c>
    </row>
    <row r="28" ht="12.75" customHeight="1">
      <c r="A28" s="26" t="s">
        <v>28</v>
      </c>
      <c r="B28" s="27"/>
      <c r="C28" s="28">
        <v>110.0</v>
      </c>
      <c r="D28" s="29">
        <f t="shared" si="3"/>
        <v>6600</v>
      </c>
      <c r="E28" s="30">
        <f t="shared" si="4"/>
        <v>6270</v>
      </c>
      <c r="F28" s="27" t="s">
        <v>11</v>
      </c>
    </row>
    <row r="29" ht="12.75" customHeight="1">
      <c r="A29" s="26" t="s">
        <v>29</v>
      </c>
      <c r="B29" s="27"/>
      <c r="C29" s="28">
        <v>128.0</v>
      </c>
      <c r="D29" s="29">
        <f t="shared" si="3"/>
        <v>7680</v>
      </c>
      <c r="E29" s="30">
        <f t="shared" si="4"/>
        <v>7296</v>
      </c>
      <c r="F29" s="27" t="s">
        <v>11</v>
      </c>
    </row>
    <row r="30" ht="12.75" customHeight="1">
      <c r="A30" s="26" t="s">
        <v>30</v>
      </c>
      <c r="B30" s="27"/>
      <c r="C30" s="28">
        <v>158.4</v>
      </c>
      <c r="D30" s="29">
        <f t="shared" si="3"/>
        <v>9504</v>
      </c>
      <c r="E30" s="30">
        <f t="shared" si="4"/>
        <v>9028.8</v>
      </c>
      <c r="F30" s="27" t="s">
        <v>11</v>
      </c>
    </row>
    <row r="31" ht="12.75" customHeight="1">
      <c r="A31" s="26" t="s">
        <v>31</v>
      </c>
      <c r="B31" s="27"/>
      <c r="C31" s="28">
        <v>133.0</v>
      </c>
      <c r="D31" s="29">
        <f t="shared" si="3"/>
        <v>7980</v>
      </c>
      <c r="E31" s="30">
        <f t="shared" si="4"/>
        <v>7581</v>
      </c>
      <c r="F31" s="27" t="s">
        <v>11</v>
      </c>
    </row>
    <row r="32" ht="12.75" customHeight="1">
      <c r="A32" s="26" t="s">
        <v>32</v>
      </c>
      <c r="B32" s="27"/>
      <c r="C32" s="32">
        <v>133.85</v>
      </c>
      <c r="D32" s="33">
        <f t="shared" si="3"/>
        <v>8031</v>
      </c>
      <c r="E32" s="34">
        <f t="shared" si="4"/>
        <v>7629.45</v>
      </c>
      <c r="F32" s="27" t="s">
        <v>11</v>
      </c>
    </row>
    <row r="33" ht="18.0" customHeight="1">
      <c r="A33" s="22" t="s">
        <v>33</v>
      </c>
      <c r="B33" s="31"/>
      <c r="C33" s="24"/>
      <c r="D33" s="24"/>
      <c r="E33" s="35"/>
      <c r="F33" s="31"/>
    </row>
    <row r="34" ht="12.75" customHeight="1">
      <c r="A34" s="26" t="s">
        <v>34</v>
      </c>
      <c r="B34" s="27"/>
      <c r="C34" s="28">
        <v>43.0</v>
      </c>
      <c r="D34" s="29">
        <f t="shared" ref="D34:D41" si="5">C34*$E$5</f>
        <v>2580</v>
      </c>
      <c r="E34" s="30">
        <f t="shared" ref="E34:E41" si="6">D34*0.95</f>
        <v>2451</v>
      </c>
      <c r="F34" s="27" t="s">
        <v>11</v>
      </c>
    </row>
    <row r="35" ht="12.75" customHeight="1">
      <c r="A35" s="26" t="s">
        <v>35</v>
      </c>
      <c r="B35" s="27"/>
      <c r="C35" s="28">
        <v>48.34</v>
      </c>
      <c r="D35" s="29">
        <f t="shared" si="5"/>
        <v>2900.4</v>
      </c>
      <c r="E35" s="30">
        <f t="shared" si="6"/>
        <v>2755.38</v>
      </c>
      <c r="F35" s="27" t="s">
        <v>11</v>
      </c>
    </row>
    <row r="36" ht="12.75" customHeight="1">
      <c r="A36" s="26" t="s">
        <v>36</v>
      </c>
      <c r="B36" s="27"/>
      <c r="C36" s="28">
        <v>48.34</v>
      </c>
      <c r="D36" s="29">
        <f t="shared" si="5"/>
        <v>2900.4</v>
      </c>
      <c r="E36" s="30">
        <f t="shared" si="6"/>
        <v>2755.38</v>
      </c>
      <c r="F36" s="27" t="s">
        <v>11</v>
      </c>
    </row>
    <row r="37" ht="12.75" customHeight="1">
      <c r="A37" s="26" t="s">
        <v>37</v>
      </c>
      <c r="B37" s="27"/>
      <c r="C37" s="28">
        <v>82.5</v>
      </c>
      <c r="D37" s="29">
        <f t="shared" si="5"/>
        <v>4950</v>
      </c>
      <c r="E37" s="30">
        <f t="shared" si="6"/>
        <v>4702.5</v>
      </c>
      <c r="F37" s="27" t="s">
        <v>11</v>
      </c>
    </row>
    <row r="38" ht="12.75" customHeight="1">
      <c r="A38" s="26" t="s">
        <v>38</v>
      </c>
      <c r="B38" s="27"/>
      <c r="C38" s="28">
        <v>86.9</v>
      </c>
      <c r="D38" s="29">
        <f t="shared" si="5"/>
        <v>5214</v>
      </c>
      <c r="E38" s="30">
        <f t="shared" si="6"/>
        <v>4953.3</v>
      </c>
      <c r="F38" s="27" t="s">
        <v>11</v>
      </c>
    </row>
    <row r="39" ht="12.75" customHeight="1">
      <c r="A39" s="26" t="s">
        <v>39</v>
      </c>
      <c r="B39" s="36"/>
      <c r="C39" s="28">
        <v>115.84</v>
      </c>
      <c r="D39" s="29">
        <f t="shared" si="5"/>
        <v>6950.4</v>
      </c>
      <c r="E39" s="30">
        <f t="shared" si="6"/>
        <v>6602.88</v>
      </c>
      <c r="F39" s="27" t="s">
        <v>11</v>
      </c>
    </row>
    <row r="40" ht="12.75" customHeight="1">
      <c r="A40" s="26" t="s">
        <v>40</v>
      </c>
      <c r="B40" s="36"/>
      <c r="C40" s="28">
        <v>116.67</v>
      </c>
      <c r="D40" s="29">
        <f t="shared" si="5"/>
        <v>7000.2</v>
      </c>
      <c r="E40" s="30">
        <f t="shared" si="6"/>
        <v>6650.19</v>
      </c>
      <c r="F40" s="27" t="s">
        <v>11</v>
      </c>
    </row>
    <row r="41" ht="12.75" customHeight="1">
      <c r="A41" s="26" t="s">
        <v>41</v>
      </c>
      <c r="B41" s="36"/>
      <c r="C41" s="32">
        <v>95.4</v>
      </c>
      <c r="D41" s="33">
        <f t="shared" si="5"/>
        <v>5724</v>
      </c>
      <c r="E41" s="34">
        <f t="shared" si="6"/>
        <v>5437.8</v>
      </c>
      <c r="F41" s="27" t="s">
        <v>11</v>
      </c>
    </row>
    <row r="42" ht="18.0" customHeight="1">
      <c r="A42" s="22" t="s">
        <v>42</v>
      </c>
      <c r="B42" s="37"/>
      <c r="C42" s="24"/>
      <c r="D42" s="24"/>
      <c r="E42" s="35"/>
      <c r="F42" s="31"/>
    </row>
    <row r="43" ht="12.75" customHeight="1">
      <c r="A43" s="26" t="s">
        <v>43</v>
      </c>
      <c r="B43" s="38" t="s">
        <v>44</v>
      </c>
      <c r="C43" s="28">
        <v>74.17</v>
      </c>
      <c r="D43" s="29">
        <f t="shared" ref="D43:D48" si="7">C43*$E$5</f>
        <v>4450.2</v>
      </c>
      <c r="E43" s="30">
        <f t="shared" ref="E43:E48" si="8">D43*0.95</f>
        <v>4227.69</v>
      </c>
      <c r="F43" s="27" t="s">
        <v>11</v>
      </c>
    </row>
    <row r="44" ht="12.75" customHeight="1">
      <c r="A44" s="26" t="s">
        <v>45</v>
      </c>
      <c r="B44" s="38" t="s">
        <v>46</v>
      </c>
      <c r="C44" s="28">
        <v>96.67</v>
      </c>
      <c r="D44" s="29">
        <f t="shared" si="7"/>
        <v>5800.2</v>
      </c>
      <c r="E44" s="30">
        <f t="shared" si="8"/>
        <v>5510.19</v>
      </c>
      <c r="F44" s="27" t="s">
        <v>11</v>
      </c>
    </row>
    <row r="45" ht="12.75" customHeight="1">
      <c r="A45" s="26" t="s">
        <v>47</v>
      </c>
      <c r="B45" s="38" t="s">
        <v>44</v>
      </c>
      <c r="C45" s="28">
        <v>108.34</v>
      </c>
      <c r="D45" s="29">
        <f t="shared" si="7"/>
        <v>6500.4</v>
      </c>
      <c r="E45" s="30">
        <f t="shared" si="8"/>
        <v>6175.38</v>
      </c>
      <c r="F45" s="27" t="s">
        <v>11</v>
      </c>
    </row>
    <row r="46" ht="12.75" customHeight="1">
      <c r="A46" s="26" t="s">
        <v>48</v>
      </c>
      <c r="B46" s="38" t="s">
        <v>46</v>
      </c>
      <c r="C46" s="32">
        <v>136.37</v>
      </c>
      <c r="D46" s="29">
        <f t="shared" si="7"/>
        <v>8182.2</v>
      </c>
      <c r="E46" s="30">
        <f t="shared" si="8"/>
        <v>7773.09</v>
      </c>
      <c r="F46" s="27" t="s">
        <v>11</v>
      </c>
    </row>
    <row r="47" ht="12.75" customHeight="1">
      <c r="A47" s="26" t="s">
        <v>49</v>
      </c>
      <c r="B47" s="38" t="s">
        <v>44</v>
      </c>
      <c r="C47" s="28">
        <v>132.5</v>
      </c>
      <c r="D47" s="29">
        <f t="shared" si="7"/>
        <v>7950</v>
      </c>
      <c r="E47" s="30">
        <f t="shared" si="8"/>
        <v>7552.5</v>
      </c>
      <c r="F47" s="27" t="s">
        <v>11</v>
      </c>
    </row>
    <row r="48" ht="12.75" customHeight="1">
      <c r="A48" s="26" t="s">
        <v>50</v>
      </c>
      <c r="B48" s="38" t="s">
        <v>46</v>
      </c>
      <c r="C48" s="32">
        <v>136.37</v>
      </c>
      <c r="D48" s="29">
        <f t="shared" si="7"/>
        <v>8182.2</v>
      </c>
      <c r="E48" s="30">
        <f t="shared" si="8"/>
        <v>7773.09</v>
      </c>
      <c r="F48" s="27" t="s">
        <v>11</v>
      </c>
    </row>
    <row r="49" ht="19.5" customHeight="1">
      <c r="A49" s="39" t="s">
        <v>51</v>
      </c>
      <c r="B49" s="40"/>
      <c r="C49" s="2"/>
      <c r="D49" s="2"/>
      <c r="E49" s="2"/>
      <c r="F49" s="3"/>
    </row>
    <row r="50" ht="12.75" customHeight="1">
      <c r="A50" s="26" t="s">
        <v>52</v>
      </c>
      <c r="B50" s="36"/>
      <c r="C50" s="32">
        <v>5.0</v>
      </c>
      <c r="D50" s="29">
        <f t="shared" ref="D50:D53" si="9">C50*$E$5</f>
        <v>300</v>
      </c>
      <c r="E50" s="30">
        <f t="shared" ref="E50:E53" si="10">D50*0.95</f>
        <v>285</v>
      </c>
      <c r="F50" s="27" t="s">
        <v>53</v>
      </c>
    </row>
    <row r="51" ht="12.75" customHeight="1">
      <c r="A51" s="26" t="s">
        <v>54</v>
      </c>
      <c r="B51" s="36"/>
      <c r="C51" s="32">
        <v>7.2</v>
      </c>
      <c r="D51" s="29">
        <f t="shared" si="9"/>
        <v>432</v>
      </c>
      <c r="E51" s="30">
        <f t="shared" si="10"/>
        <v>410.4</v>
      </c>
      <c r="F51" s="27" t="s">
        <v>53</v>
      </c>
    </row>
    <row r="52" ht="12.75" customHeight="1">
      <c r="A52" s="26" t="s">
        <v>55</v>
      </c>
      <c r="B52" s="36"/>
      <c r="C52" s="32">
        <v>5.0</v>
      </c>
      <c r="D52" s="29">
        <f t="shared" si="9"/>
        <v>300</v>
      </c>
      <c r="E52" s="30">
        <f t="shared" si="10"/>
        <v>285</v>
      </c>
      <c r="F52" s="27" t="s">
        <v>53</v>
      </c>
    </row>
    <row r="53" ht="12.75" customHeight="1">
      <c r="A53" s="26" t="s">
        <v>56</v>
      </c>
      <c r="B53" s="36"/>
      <c r="C53" s="32">
        <v>7.2</v>
      </c>
      <c r="D53" s="29">
        <f t="shared" si="9"/>
        <v>432</v>
      </c>
      <c r="E53" s="30">
        <f t="shared" si="10"/>
        <v>410.4</v>
      </c>
      <c r="F53" s="27" t="s">
        <v>53</v>
      </c>
    </row>
    <row r="54" ht="17.25" customHeight="1">
      <c r="A54" s="39" t="s">
        <v>57</v>
      </c>
      <c r="B54" s="40"/>
      <c r="C54" s="2"/>
      <c r="D54" s="2"/>
      <c r="E54" s="2"/>
      <c r="F54" s="3"/>
    </row>
    <row r="55" ht="12.75" customHeight="1">
      <c r="A55" s="26" t="s">
        <v>58</v>
      </c>
      <c r="B55" s="36"/>
      <c r="C55" s="28">
        <v>125.0</v>
      </c>
      <c r="D55" s="29">
        <f>C55*E5</f>
        <v>7500</v>
      </c>
      <c r="E55" s="30">
        <f t="shared" ref="E55:E58" si="11">D55*0.95</f>
        <v>7125</v>
      </c>
      <c r="F55" s="27" t="s">
        <v>11</v>
      </c>
    </row>
    <row r="56" ht="12.75" customHeight="1">
      <c r="A56" s="26" t="s">
        <v>59</v>
      </c>
      <c r="B56" s="36"/>
      <c r="C56" s="28">
        <v>100.0</v>
      </c>
      <c r="D56" s="29">
        <v>5500.0</v>
      </c>
      <c r="E56" s="30">
        <f t="shared" si="11"/>
        <v>5225</v>
      </c>
      <c r="F56" s="27" t="s">
        <v>11</v>
      </c>
    </row>
    <row r="57" ht="12.75" customHeight="1">
      <c r="A57" s="26" t="s">
        <v>60</v>
      </c>
      <c r="B57" s="36"/>
      <c r="C57" s="28">
        <v>5.84</v>
      </c>
      <c r="D57" s="29">
        <f t="shared" ref="D57:D58" si="12">C57*$E$5</f>
        <v>350.4</v>
      </c>
      <c r="E57" s="30">
        <f t="shared" si="11"/>
        <v>332.88</v>
      </c>
      <c r="F57" s="27" t="s">
        <v>11</v>
      </c>
    </row>
    <row r="58" ht="12.75" customHeight="1">
      <c r="A58" s="26" t="s">
        <v>61</v>
      </c>
      <c r="B58" s="36"/>
      <c r="C58" s="28">
        <v>4.5</v>
      </c>
      <c r="D58" s="29">
        <f t="shared" si="12"/>
        <v>270</v>
      </c>
      <c r="E58" s="30">
        <f t="shared" si="11"/>
        <v>256.5</v>
      </c>
      <c r="F58" s="27" t="s">
        <v>11</v>
      </c>
    </row>
    <row r="59" ht="17.25" customHeight="1">
      <c r="A59" s="39" t="s">
        <v>62</v>
      </c>
      <c r="B59" s="40"/>
      <c r="C59" s="2"/>
      <c r="D59" s="2"/>
      <c r="E59" s="2"/>
      <c r="F59" s="3"/>
    </row>
    <row r="60" ht="12.75" customHeight="1">
      <c r="A60" s="26" t="s">
        <v>63</v>
      </c>
      <c r="B60" s="36"/>
      <c r="C60" s="28">
        <v>133.0</v>
      </c>
      <c r="D60" s="29">
        <f>C60*E5</f>
        <v>7980</v>
      </c>
      <c r="E60" s="30">
        <f t="shared" ref="E60:E63" si="13">D60*0.95</f>
        <v>7581</v>
      </c>
      <c r="F60" s="27" t="s">
        <v>11</v>
      </c>
    </row>
    <row r="61" ht="12.75" customHeight="1">
      <c r="A61" s="26" t="s">
        <v>64</v>
      </c>
      <c r="B61" s="36"/>
      <c r="C61" s="32">
        <v>200.0</v>
      </c>
      <c r="D61" s="33">
        <v>11500.0</v>
      </c>
      <c r="E61" s="34">
        <f t="shared" si="13"/>
        <v>10925</v>
      </c>
      <c r="F61" s="27" t="s">
        <v>11</v>
      </c>
    </row>
    <row r="62" ht="12.75" customHeight="1">
      <c r="A62" s="26" t="s">
        <v>65</v>
      </c>
      <c r="B62" s="36"/>
      <c r="C62" s="28">
        <v>5.0</v>
      </c>
      <c r="D62" s="29">
        <f>C62*E5</f>
        <v>300</v>
      </c>
      <c r="E62" s="30">
        <f t="shared" si="13"/>
        <v>285</v>
      </c>
      <c r="F62" s="27" t="s">
        <v>11</v>
      </c>
    </row>
    <row r="63" ht="12.75" customHeight="1">
      <c r="A63" s="26" t="s">
        <v>66</v>
      </c>
      <c r="B63" s="36"/>
      <c r="C63" s="32">
        <v>16.66</v>
      </c>
      <c r="D63" s="33">
        <v>850.0</v>
      </c>
      <c r="E63" s="34">
        <f t="shared" si="13"/>
        <v>807.5</v>
      </c>
      <c r="F63" s="27" t="s">
        <v>11</v>
      </c>
    </row>
    <row r="64" ht="18.0" customHeight="1">
      <c r="A64" s="39" t="s">
        <v>67</v>
      </c>
      <c r="B64" s="40"/>
      <c r="C64" s="2"/>
      <c r="D64" s="2"/>
      <c r="E64" s="2"/>
      <c r="F64" s="3"/>
    </row>
    <row r="65" ht="12.75" customHeight="1">
      <c r="A65" s="26" t="s">
        <v>68</v>
      </c>
      <c r="B65" s="36"/>
      <c r="C65" s="28">
        <v>3.6</v>
      </c>
      <c r="D65" s="29">
        <f t="shared" ref="D65:D71" si="14">C65*$E$5</f>
        <v>216</v>
      </c>
      <c r="E65" s="30">
        <f t="shared" ref="E65:E71" si="15">D65*0.95</f>
        <v>205.2</v>
      </c>
      <c r="F65" s="27" t="s">
        <v>53</v>
      </c>
    </row>
    <row r="66" ht="12.75" customHeight="1">
      <c r="A66" s="26" t="s">
        <v>69</v>
      </c>
      <c r="B66" s="36"/>
      <c r="C66" s="28">
        <v>3.6</v>
      </c>
      <c r="D66" s="29">
        <f t="shared" si="14"/>
        <v>216</v>
      </c>
      <c r="E66" s="30">
        <f t="shared" si="15"/>
        <v>205.2</v>
      </c>
      <c r="F66" s="27" t="s">
        <v>53</v>
      </c>
    </row>
    <row r="67" ht="12.75" customHeight="1">
      <c r="A67" s="26" t="s">
        <v>70</v>
      </c>
      <c r="B67" s="36"/>
      <c r="C67" s="28">
        <v>4.3</v>
      </c>
      <c r="D67" s="29">
        <f t="shared" si="14"/>
        <v>258</v>
      </c>
      <c r="E67" s="30">
        <f t="shared" si="15"/>
        <v>245.1</v>
      </c>
      <c r="F67" s="27" t="s">
        <v>53</v>
      </c>
    </row>
    <row r="68" ht="12.75" customHeight="1">
      <c r="A68" s="26" t="s">
        <v>71</v>
      </c>
      <c r="B68" s="36"/>
      <c r="C68" s="28">
        <v>5.0</v>
      </c>
      <c r="D68" s="29">
        <f t="shared" si="14"/>
        <v>300</v>
      </c>
      <c r="E68" s="30">
        <f t="shared" si="15"/>
        <v>285</v>
      </c>
      <c r="F68" s="27" t="s">
        <v>53</v>
      </c>
    </row>
    <row r="69" ht="12.75" customHeight="1">
      <c r="A69" s="26" t="s">
        <v>72</v>
      </c>
      <c r="B69" s="36"/>
      <c r="C69" s="28">
        <v>7.0</v>
      </c>
      <c r="D69" s="29">
        <f t="shared" si="14"/>
        <v>420</v>
      </c>
      <c r="E69" s="30">
        <f t="shared" si="15"/>
        <v>399</v>
      </c>
      <c r="F69" s="27" t="s">
        <v>53</v>
      </c>
    </row>
    <row r="70" ht="12.75" customHeight="1">
      <c r="A70" s="26" t="s">
        <v>73</v>
      </c>
      <c r="B70" s="36"/>
      <c r="C70" s="28">
        <v>10.7</v>
      </c>
      <c r="D70" s="29">
        <f t="shared" si="14"/>
        <v>642</v>
      </c>
      <c r="E70" s="30">
        <f t="shared" si="15"/>
        <v>609.9</v>
      </c>
      <c r="F70" s="27" t="s">
        <v>53</v>
      </c>
    </row>
    <row r="71" ht="12.75" customHeight="1">
      <c r="A71" s="26" t="s">
        <v>74</v>
      </c>
      <c r="B71" s="36"/>
      <c r="C71" s="32">
        <v>15.0</v>
      </c>
      <c r="D71" s="29">
        <f t="shared" si="14"/>
        <v>900</v>
      </c>
      <c r="E71" s="30">
        <f t="shared" si="15"/>
        <v>855</v>
      </c>
      <c r="F71" s="27" t="s">
        <v>53</v>
      </c>
    </row>
    <row r="72" ht="17.25" customHeight="1">
      <c r="A72" s="39" t="s">
        <v>75</v>
      </c>
      <c r="B72" s="40"/>
      <c r="C72" s="2"/>
      <c r="D72" s="2"/>
      <c r="E72" s="2"/>
      <c r="F72" s="3"/>
    </row>
    <row r="73" ht="12.75" customHeight="1">
      <c r="A73" s="26" t="s">
        <v>76</v>
      </c>
      <c r="B73" s="36"/>
      <c r="C73" s="28">
        <v>2.7</v>
      </c>
      <c r="D73" s="29">
        <f t="shared" ref="D73:D79" si="16">C73*$E$5</f>
        <v>162</v>
      </c>
      <c r="E73" s="30">
        <f t="shared" ref="E73:E79" si="17">D73*0.95</f>
        <v>153.9</v>
      </c>
      <c r="F73" s="27" t="s">
        <v>53</v>
      </c>
    </row>
    <row r="74" ht="12.75" customHeight="1">
      <c r="A74" s="26" t="s">
        <v>77</v>
      </c>
      <c r="B74" s="36"/>
      <c r="C74" s="28">
        <v>2.7</v>
      </c>
      <c r="D74" s="29">
        <f t="shared" si="16"/>
        <v>162</v>
      </c>
      <c r="E74" s="30">
        <f t="shared" si="17"/>
        <v>153.9</v>
      </c>
      <c r="F74" s="27" t="s">
        <v>53</v>
      </c>
    </row>
    <row r="75" ht="12.75" customHeight="1">
      <c r="A75" s="26" t="s">
        <v>78</v>
      </c>
      <c r="B75" s="36"/>
      <c r="C75" s="28">
        <v>3.6</v>
      </c>
      <c r="D75" s="29">
        <f t="shared" si="16"/>
        <v>216</v>
      </c>
      <c r="E75" s="30">
        <f t="shared" si="17"/>
        <v>205.2</v>
      </c>
      <c r="F75" s="27" t="s">
        <v>53</v>
      </c>
    </row>
    <row r="76" ht="12.75" customHeight="1">
      <c r="A76" s="26" t="s">
        <v>79</v>
      </c>
      <c r="B76" s="36"/>
      <c r="C76" s="28">
        <v>3.9</v>
      </c>
      <c r="D76" s="29">
        <f t="shared" si="16"/>
        <v>234</v>
      </c>
      <c r="E76" s="30">
        <f t="shared" si="17"/>
        <v>222.3</v>
      </c>
      <c r="F76" s="27" t="s">
        <v>53</v>
      </c>
    </row>
    <row r="77" ht="12.75" customHeight="1">
      <c r="A77" s="26" t="s">
        <v>80</v>
      </c>
      <c r="B77" s="36"/>
      <c r="C77" s="28">
        <v>5.2</v>
      </c>
      <c r="D77" s="29">
        <f t="shared" si="16"/>
        <v>312</v>
      </c>
      <c r="E77" s="30">
        <f t="shared" si="17"/>
        <v>296.4</v>
      </c>
      <c r="F77" s="27" t="s">
        <v>53</v>
      </c>
    </row>
    <row r="78" ht="12.75" customHeight="1">
      <c r="A78" s="26" t="s">
        <v>81</v>
      </c>
      <c r="B78" s="36"/>
      <c r="C78" s="28">
        <v>8.8</v>
      </c>
      <c r="D78" s="29">
        <f t="shared" si="16"/>
        <v>528</v>
      </c>
      <c r="E78" s="30">
        <f t="shared" si="17"/>
        <v>501.6</v>
      </c>
      <c r="F78" s="27" t="s">
        <v>53</v>
      </c>
    </row>
    <row r="79" ht="12.75" customHeight="1">
      <c r="A79" s="26" t="s">
        <v>82</v>
      </c>
      <c r="B79" s="36"/>
      <c r="C79" s="32">
        <v>13.0</v>
      </c>
      <c r="D79" s="29">
        <f t="shared" si="16"/>
        <v>780</v>
      </c>
      <c r="E79" s="30">
        <f t="shared" si="17"/>
        <v>741</v>
      </c>
      <c r="F79" s="27" t="s">
        <v>53</v>
      </c>
    </row>
    <row r="80" ht="18.75" customHeight="1">
      <c r="A80" s="39" t="s">
        <v>83</v>
      </c>
      <c r="B80" s="41"/>
      <c r="C80" s="2"/>
      <c r="D80" s="2"/>
      <c r="E80" s="2"/>
      <c r="F80" s="3"/>
    </row>
    <row r="81" ht="12.75" customHeight="1">
      <c r="A81" s="26" t="s">
        <v>84</v>
      </c>
      <c r="B81" s="36"/>
      <c r="C81" s="28">
        <v>1.3</v>
      </c>
      <c r="D81" s="29">
        <f t="shared" ref="D81:D90" si="18">C81*$E$5</f>
        <v>78</v>
      </c>
      <c r="E81" s="30">
        <f t="shared" ref="E81:E90" si="19">D81*0.95</f>
        <v>74.1</v>
      </c>
      <c r="F81" s="27" t="s">
        <v>53</v>
      </c>
    </row>
    <row r="82" ht="12.75" customHeight="1">
      <c r="A82" s="26" t="s">
        <v>85</v>
      </c>
      <c r="B82" s="36"/>
      <c r="C82" s="28">
        <v>1.31</v>
      </c>
      <c r="D82" s="29">
        <f t="shared" si="18"/>
        <v>78.6</v>
      </c>
      <c r="E82" s="30">
        <f t="shared" si="19"/>
        <v>74.67</v>
      </c>
      <c r="F82" s="27" t="s">
        <v>53</v>
      </c>
    </row>
    <row r="83" ht="12.75" customHeight="1">
      <c r="A83" s="26" t="s">
        <v>86</v>
      </c>
      <c r="B83" s="36"/>
      <c r="C83" s="28">
        <v>1.68</v>
      </c>
      <c r="D83" s="29">
        <f t="shared" si="18"/>
        <v>100.8</v>
      </c>
      <c r="E83" s="30">
        <f t="shared" si="19"/>
        <v>95.76</v>
      </c>
      <c r="F83" s="27" t="s">
        <v>53</v>
      </c>
    </row>
    <row r="84" ht="12.75" customHeight="1">
      <c r="A84" s="26" t="s">
        <v>87</v>
      </c>
      <c r="B84" s="36"/>
      <c r="C84" s="28">
        <v>1.8</v>
      </c>
      <c r="D84" s="29">
        <f t="shared" si="18"/>
        <v>108</v>
      </c>
      <c r="E84" s="30">
        <f t="shared" si="19"/>
        <v>102.6</v>
      </c>
      <c r="F84" s="27" t="s">
        <v>53</v>
      </c>
    </row>
    <row r="85" ht="12.75" customHeight="1">
      <c r="A85" s="26" t="s">
        <v>88</v>
      </c>
      <c r="B85" s="36"/>
      <c r="C85" s="28">
        <v>2.16</v>
      </c>
      <c r="D85" s="29">
        <f t="shared" si="18"/>
        <v>129.6</v>
      </c>
      <c r="E85" s="30">
        <f t="shared" si="19"/>
        <v>123.12</v>
      </c>
      <c r="F85" s="27" t="s">
        <v>53</v>
      </c>
    </row>
    <row r="86" ht="12.75" customHeight="1">
      <c r="A86" s="26" t="s">
        <v>89</v>
      </c>
      <c r="B86" s="36"/>
      <c r="C86" s="28">
        <v>0.94</v>
      </c>
      <c r="D86" s="29">
        <f t="shared" si="18"/>
        <v>56.4</v>
      </c>
      <c r="E86" s="30">
        <f t="shared" si="19"/>
        <v>53.58</v>
      </c>
      <c r="F86" s="27" t="s">
        <v>53</v>
      </c>
    </row>
    <row r="87" ht="12.75" customHeight="1">
      <c r="A87" s="26" t="s">
        <v>90</v>
      </c>
      <c r="B87" s="36"/>
      <c r="C87" s="28">
        <v>1.01</v>
      </c>
      <c r="D87" s="29">
        <f t="shared" si="18"/>
        <v>60.6</v>
      </c>
      <c r="E87" s="30">
        <f t="shared" si="19"/>
        <v>57.57</v>
      </c>
      <c r="F87" s="27" t="s">
        <v>53</v>
      </c>
    </row>
    <row r="88" ht="12.75" customHeight="1">
      <c r="A88" s="26" t="s">
        <v>91</v>
      </c>
      <c r="B88" s="36"/>
      <c r="C88" s="28">
        <v>1.24</v>
      </c>
      <c r="D88" s="29">
        <f t="shared" si="18"/>
        <v>74.4</v>
      </c>
      <c r="E88" s="30">
        <f t="shared" si="19"/>
        <v>70.68</v>
      </c>
      <c r="F88" s="27" t="s">
        <v>53</v>
      </c>
    </row>
    <row r="89" ht="12.75" customHeight="1">
      <c r="A89" s="26" t="s">
        <v>92</v>
      </c>
      <c r="B89" s="36"/>
      <c r="C89" s="28">
        <v>1.46</v>
      </c>
      <c r="D89" s="29">
        <f t="shared" si="18"/>
        <v>87.6</v>
      </c>
      <c r="E89" s="30">
        <f t="shared" si="19"/>
        <v>83.22</v>
      </c>
      <c r="F89" s="27" t="s">
        <v>53</v>
      </c>
    </row>
    <row r="90" ht="12.75" customHeight="1">
      <c r="A90" s="26" t="s">
        <v>93</v>
      </c>
      <c r="B90" s="36"/>
      <c r="C90" s="28">
        <v>1.81</v>
      </c>
      <c r="D90" s="29">
        <f t="shared" si="18"/>
        <v>108.6</v>
      </c>
      <c r="E90" s="30">
        <f t="shared" si="19"/>
        <v>103.17</v>
      </c>
      <c r="F90" s="27" t="s">
        <v>53</v>
      </c>
    </row>
    <row r="91" ht="20.25" customHeight="1">
      <c r="A91" s="39" t="s">
        <v>94</v>
      </c>
      <c r="B91" s="42"/>
      <c r="C91" s="2"/>
      <c r="D91" s="2"/>
      <c r="E91" s="2"/>
      <c r="F91" s="3"/>
    </row>
    <row r="92" ht="12.75" customHeight="1">
      <c r="A92" s="26" t="s">
        <v>95</v>
      </c>
      <c r="B92" s="36"/>
      <c r="C92" s="28">
        <v>0.66</v>
      </c>
      <c r="D92" s="29">
        <f t="shared" ref="D92:D101" si="20">C92*$E$5</f>
        <v>39.6</v>
      </c>
      <c r="E92" s="30">
        <f t="shared" ref="E92:E101" si="21">D92*0.95</f>
        <v>37.62</v>
      </c>
      <c r="F92" s="27" t="s">
        <v>53</v>
      </c>
    </row>
    <row r="93" ht="12.75" customHeight="1">
      <c r="A93" s="26" t="s">
        <v>96</v>
      </c>
      <c r="B93" s="36"/>
      <c r="C93" s="28">
        <v>0.67</v>
      </c>
      <c r="D93" s="29">
        <f t="shared" si="20"/>
        <v>40.2</v>
      </c>
      <c r="E93" s="30">
        <f t="shared" si="21"/>
        <v>38.19</v>
      </c>
      <c r="F93" s="27" t="s">
        <v>53</v>
      </c>
    </row>
    <row r="94" ht="12.75" customHeight="1">
      <c r="A94" s="26" t="s">
        <v>97</v>
      </c>
      <c r="B94" s="36"/>
      <c r="C94" s="28">
        <v>0.78</v>
      </c>
      <c r="D94" s="29">
        <f t="shared" si="20"/>
        <v>46.8</v>
      </c>
      <c r="E94" s="30">
        <f t="shared" si="21"/>
        <v>44.46</v>
      </c>
      <c r="F94" s="27" t="s">
        <v>53</v>
      </c>
    </row>
    <row r="95" ht="12.75" customHeight="1">
      <c r="A95" s="26" t="s">
        <v>98</v>
      </c>
      <c r="B95" s="36"/>
      <c r="C95" s="28">
        <v>0.91</v>
      </c>
      <c r="D95" s="29">
        <f t="shared" si="20"/>
        <v>54.6</v>
      </c>
      <c r="E95" s="30">
        <f t="shared" si="21"/>
        <v>51.87</v>
      </c>
      <c r="F95" s="27" t="s">
        <v>53</v>
      </c>
    </row>
    <row r="96" ht="12.75" customHeight="1">
      <c r="A96" s="26" t="s">
        <v>99</v>
      </c>
      <c r="B96" s="36"/>
      <c r="C96" s="28">
        <v>1.08</v>
      </c>
      <c r="D96" s="29">
        <f t="shared" si="20"/>
        <v>64.8</v>
      </c>
      <c r="E96" s="30">
        <f t="shared" si="21"/>
        <v>61.56</v>
      </c>
      <c r="F96" s="27" t="s">
        <v>53</v>
      </c>
    </row>
    <row r="97" ht="12.75" customHeight="1">
      <c r="A97" s="26" t="s">
        <v>100</v>
      </c>
      <c r="B97" s="36"/>
      <c r="C97" s="28">
        <v>0.48</v>
      </c>
      <c r="D97" s="29">
        <f t="shared" si="20"/>
        <v>28.8</v>
      </c>
      <c r="E97" s="30">
        <f t="shared" si="21"/>
        <v>27.36</v>
      </c>
      <c r="F97" s="27" t="s">
        <v>53</v>
      </c>
    </row>
    <row r="98" ht="12.75" customHeight="1">
      <c r="A98" s="26" t="s">
        <v>101</v>
      </c>
      <c r="B98" s="36"/>
      <c r="C98" s="28">
        <v>0.53</v>
      </c>
      <c r="D98" s="29">
        <f t="shared" si="20"/>
        <v>31.8</v>
      </c>
      <c r="E98" s="30">
        <f t="shared" si="21"/>
        <v>30.21</v>
      </c>
      <c r="F98" s="27" t="s">
        <v>53</v>
      </c>
    </row>
    <row r="99" ht="12.75" customHeight="1">
      <c r="A99" s="26" t="s">
        <v>102</v>
      </c>
      <c r="B99" s="36"/>
      <c r="C99" s="28">
        <v>0.64</v>
      </c>
      <c r="D99" s="29">
        <f t="shared" si="20"/>
        <v>38.4</v>
      </c>
      <c r="E99" s="30">
        <f t="shared" si="21"/>
        <v>36.48</v>
      </c>
      <c r="F99" s="27" t="s">
        <v>53</v>
      </c>
    </row>
    <row r="100" ht="12.75" customHeight="1">
      <c r="A100" s="26" t="s">
        <v>103</v>
      </c>
      <c r="B100" s="36"/>
      <c r="C100" s="28">
        <v>0.74</v>
      </c>
      <c r="D100" s="29">
        <f t="shared" si="20"/>
        <v>44.4</v>
      </c>
      <c r="E100" s="30">
        <f t="shared" si="21"/>
        <v>42.18</v>
      </c>
      <c r="F100" s="27" t="s">
        <v>53</v>
      </c>
    </row>
    <row r="101" ht="12.75" customHeight="1">
      <c r="A101" s="26" t="s">
        <v>104</v>
      </c>
      <c r="B101" s="36"/>
      <c r="C101" s="28">
        <v>0.91</v>
      </c>
      <c r="D101" s="29">
        <f t="shared" si="20"/>
        <v>54.6</v>
      </c>
      <c r="E101" s="30">
        <f t="shared" si="21"/>
        <v>51.87</v>
      </c>
      <c r="F101" s="27" t="s">
        <v>53</v>
      </c>
    </row>
    <row r="102" ht="18.75" customHeight="1">
      <c r="A102" s="43" t="str">
        <f>HYPERLINK("http://www.magsys.ru/","Еще больше материалов на нашем сайте www.magsys.ru")</f>
        <v>Еще больше материалов на нашем сайте www.magsys.ru</v>
      </c>
      <c r="F102" s="44"/>
    </row>
  </sheetData>
  <mergeCells count="13">
    <mergeCell ref="D3:E3"/>
    <mergeCell ref="A8:E8"/>
    <mergeCell ref="B49:F49"/>
    <mergeCell ref="B54:F54"/>
    <mergeCell ref="D2:E2"/>
    <mergeCell ref="A2:A5"/>
    <mergeCell ref="B64:F64"/>
    <mergeCell ref="B72:F72"/>
    <mergeCell ref="B80:F80"/>
    <mergeCell ref="B91:F91"/>
    <mergeCell ref="A102:E102"/>
    <mergeCell ref="A1:F1"/>
    <mergeCell ref="B59:F59"/>
  </mergeCells>
  <drawing r:id="rId1"/>
</worksheet>
</file>